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3.2023\"/>
    </mc:Choice>
  </mc:AlternateContent>
  <bookViews>
    <workbookView xWindow="0" yWindow="0" windowWidth="17610" windowHeight="9855" activeTab="2"/>
  </bookViews>
  <sheets>
    <sheet name="Январь" sheetId="2" r:id="rId1"/>
    <sheet name="Февраль" sheetId="3" r:id="rId2"/>
    <sheet name="Март" sheetId="4" r:id="rId3"/>
    <sheet name="Апрель" sheetId="5" r:id="rId4"/>
    <sheet name="Май" sheetId="6" r:id="rId5"/>
    <sheet name="Июль" sheetId="7" r:id="rId6"/>
    <sheet name="Август" sheetId="8" r:id="rId7"/>
    <sheet name="Сентябрь" sheetId="9" r:id="rId8"/>
    <sheet name="Октябрь" sheetId="10" r:id="rId9"/>
    <sheet name="Ноябрь" sheetId="12" r:id="rId10"/>
    <sheet name="Декабрь" sheetId="13" r:id="rId11"/>
  </sheets>
  <externalReferences>
    <externalReference r:id="rId12"/>
    <externalReference r:id="rId13"/>
    <externalReference r:id="rId14"/>
  </externalReferences>
  <calcPr calcId="152511"/>
</workbook>
</file>

<file path=xl/calcChain.xml><?xml version="1.0" encoding="utf-8"?>
<calcChain xmlns="http://schemas.openxmlformats.org/spreadsheetml/2006/main">
  <c r="H8" i="4" l="1"/>
  <c r="H7" i="4"/>
  <c r="H6" i="4"/>
  <c r="H8" i="3" l="1"/>
  <c r="H7" i="3"/>
  <c r="H6" i="3"/>
  <c r="E8" i="13" l="1"/>
  <c r="E7" i="13"/>
  <c r="E6" i="13"/>
  <c r="I8" i="13" l="1"/>
  <c r="J8" i="13" s="1"/>
  <c r="I7" i="13"/>
  <c r="J7" i="13" s="1"/>
  <c r="I6" i="13"/>
  <c r="J6" i="13" s="1"/>
  <c r="G8" i="12" l="1"/>
  <c r="G7" i="12"/>
  <c r="E8" i="12"/>
  <c r="I8" i="12" s="1"/>
  <c r="J8" i="12" s="1"/>
  <c r="E7" i="12"/>
  <c r="E6" i="12"/>
  <c r="I7" i="12"/>
  <c r="J7" i="12" s="1"/>
  <c r="I6" i="12"/>
  <c r="J6" i="12" s="1"/>
  <c r="G6" i="10"/>
  <c r="J6" i="10" l="1"/>
  <c r="E8" i="10"/>
  <c r="E7" i="10"/>
  <c r="I7" i="10" s="1"/>
  <c r="J7" i="10" s="1"/>
  <c r="E6" i="10"/>
  <c r="I8" i="10"/>
  <c r="J8" i="10" s="1"/>
  <c r="I6" i="10"/>
  <c r="I8" i="9" l="1"/>
  <c r="E7" i="9" l="1"/>
  <c r="I7" i="9"/>
  <c r="G7" i="9"/>
  <c r="J6" i="9"/>
  <c r="G6" i="9"/>
  <c r="I6" i="9"/>
  <c r="E8" i="9" l="1"/>
  <c r="E6" i="9"/>
  <c r="J8" i="9"/>
  <c r="J7" i="9"/>
  <c r="E8" i="8" l="1"/>
  <c r="E7" i="8"/>
  <c r="E6" i="8"/>
  <c r="I8" i="8" l="1"/>
  <c r="J8" i="8" s="1"/>
  <c r="I7" i="8"/>
  <c r="J7" i="8" s="1"/>
  <c r="I6" i="8"/>
  <c r="J6" i="8" s="1"/>
  <c r="I8" i="7" l="1"/>
  <c r="I7" i="7"/>
  <c r="I6" i="7"/>
  <c r="J6" i="7"/>
  <c r="E6" i="7" l="1"/>
  <c r="E8" i="7"/>
  <c r="E6" i="4"/>
  <c r="E7" i="7"/>
  <c r="J8" i="7"/>
  <c r="J7" i="7"/>
  <c r="J8" i="6" l="1"/>
  <c r="E8" i="6"/>
  <c r="J7" i="6"/>
  <c r="E7" i="6"/>
  <c r="J6" i="6"/>
  <c r="E6" i="6"/>
  <c r="J8" i="5" l="1"/>
  <c r="E8" i="5"/>
  <c r="J7" i="5"/>
  <c r="E7" i="5"/>
  <c r="J6" i="5"/>
  <c r="E6" i="5"/>
  <c r="J8" i="4" l="1"/>
  <c r="E8" i="4"/>
  <c r="J7" i="4"/>
  <c r="E7" i="4"/>
  <c r="J6" i="4"/>
  <c r="G6" i="3"/>
  <c r="G8" i="3"/>
  <c r="E8" i="3" l="1"/>
  <c r="E7" i="3"/>
  <c r="E6" i="3"/>
  <c r="J8" i="3" l="1"/>
  <c r="J7" i="3"/>
  <c r="J6" i="3"/>
  <c r="J6" i="2" l="1"/>
  <c r="J7" i="2"/>
  <c r="J8" i="2"/>
</calcChain>
</file>

<file path=xl/sharedStrings.xml><?xml version="1.0" encoding="utf-8"?>
<sst xmlns="http://schemas.openxmlformats.org/spreadsheetml/2006/main" count="275" uniqueCount="43">
  <si>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</si>
  <si>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</si>
  <si>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</si>
  <si>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</si>
  <si>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</si>
  <si>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</si>
  <si>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</si>
  <si>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</si>
  <si>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</si>
  <si>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</si>
  <si>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1-31 января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</si>
  <si>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</si>
  <si>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</si>
  <si>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</si>
  <si>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</si>
  <si>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</si>
  <si>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</si>
  <si>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</si>
  <si>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</si>
  <si>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</si>
  <si>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</si>
  <si>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</si>
  <si>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1-28 Февраля</t>
  </si>
  <si>
    <t>1-31 Марта</t>
  </si>
  <si>
    <t>1-30 Апреля</t>
  </si>
  <si>
    <t>1-31 Май</t>
  </si>
  <si>
    <t>1-31 Июль</t>
  </si>
  <si>
    <t>1-31 Августа</t>
  </si>
  <si>
    <t>1-30 Сентября</t>
  </si>
  <si>
    <t>1-31 Октября</t>
  </si>
  <si>
    <t>1-30 Ноября</t>
  </si>
  <si>
    <t>1-31 Декабря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</si>
  <si>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ДЕКАБРЬ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</si>
  <si>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НОЯБРЬ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</si>
  <si>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ОКТЯБРЬ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</si>
  <si>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СЕНТЯБРЬ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</si>
  <si>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АВГУСТ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</si>
  <si>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ИЮЛЬ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</si>
  <si>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ЯНВАРЬ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</si>
  <si>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ФЕВРАЛЬ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</si>
  <si>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МАРТ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</si>
  <si>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АПРЕЛЬ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</si>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</sst>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7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2.2023/&#1092;&#1072;&#1082;&#1090;%2002.2023%20prilozhenie4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2/11.2022/prilozhenie4-2%20(&#1092;&#1072;&#1082;&#1090;%2010.202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2;&#1082;&#1090;%2003.2023%20prilozhenie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6">
          <cell r="H6">
            <v>0.146316</v>
          </cell>
        </row>
        <row r="7">
          <cell r="H7">
            <v>0.67679499999999992</v>
          </cell>
        </row>
        <row r="8">
          <cell r="H8">
            <v>1.4759999999999999E-3</v>
          </cell>
        </row>
        <row r="9">
          <cell r="H9">
            <v>0.16683500000000004</v>
          </cell>
        </row>
        <row r="10">
          <cell r="H10">
            <v>5.9800000000000001E-4</v>
          </cell>
        </row>
        <row r="11">
          <cell r="H11">
            <v>0</v>
          </cell>
        </row>
        <row r="12">
          <cell r="H12">
            <v>1.882E-3</v>
          </cell>
        </row>
        <row r="13">
          <cell r="H13">
            <v>1.2330000000000002E-3</v>
          </cell>
        </row>
        <row r="14">
          <cell r="H14">
            <v>9.2200000000000008E-4</v>
          </cell>
        </row>
        <row r="15">
          <cell r="H15">
            <v>4.9740000000000001E-3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G7">
            <v>0.45</v>
          </cell>
        </row>
        <row r="8">
          <cell r="G8">
            <v>8.8699999999999998E-4</v>
          </cell>
        </row>
        <row r="9">
          <cell r="G9">
            <v>0.125</v>
          </cell>
        </row>
        <row r="10">
          <cell r="G10">
            <v>0</v>
          </cell>
        </row>
        <row r="11">
          <cell r="G11">
            <v>6.9999999999999999E-4</v>
          </cell>
        </row>
        <row r="12">
          <cell r="G12">
            <v>5.0000000000000001E-4</v>
          </cell>
        </row>
        <row r="13">
          <cell r="G13">
            <v>0</v>
          </cell>
        </row>
        <row r="14">
          <cell r="G14">
            <v>1.1999999999999999E-3</v>
          </cell>
        </row>
        <row r="15">
          <cell r="G15">
            <v>3.0169999999999997E-3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>
        <row r="6">
          <cell r="H6">
            <v>0.18762700000000002</v>
          </cell>
        </row>
        <row r="7">
          <cell r="H7">
            <v>0.51366299999999998</v>
          </cell>
        </row>
        <row r="8">
          <cell r="H8">
            <v>1.0009999999999999E-3</v>
          </cell>
        </row>
        <row r="9">
          <cell r="H9">
            <v>0.130686</v>
          </cell>
        </row>
        <row r="10">
          <cell r="H10">
            <v>4.0699999999999997E-4</v>
          </cell>
        </row>
        <row r="11">
          <cell r="H11">
            <v>2.2859999999999998E-3</v>
          </cell>
        </row>
        <row r="12">
          <cell r="H12">
            <v>1.3140000000000001E-3</v>
          </cell>
        </row>
        <row r="13">
          <cell r="H13">
            <v>0</v>
          </cell>
        </row>
        <row r="14">
          <cell r="H14">
            <v>5.9199999999999997E-4</v>
          </cell>
        </row>
        <row r="15">
          <cell r="H15">
            <v>3.7730000000000003E-3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5" workbookViewId="0">
      <selection activeCell="H9" sqref="H9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38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10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18">
        <v>1.1160000000000001</v>
      </c>
      <c r="F6" s="2" t="s">
        <v>17</v>
      </c>
      <c r="G6" s="18">
        <v>0.2465</v>
      </c>
      <c r="H6" s="18">
        <v>0.24199999999999999</v>
      </c>
      <c r="I6" s="18">
        <v>1.1160000000000001</v>
      </c>
      <c r="J6" s="19">
        <f>I6-H6</f>
        <v>0.87400000000000011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v>2.2320000000000002</v>
      </c>
      <c r="F7" s="2" t="s">
        <v>17</v>
      </c>
      <c r="G7" s="18">
        <v>0.70799999999999996</v>
      </c>
      <c r="H7" s="18">
        <v>0.73799999999999999</v>
      </c>
      <c r="I7" s="18">
        <v>2.2320000000000002</v>
      </c>
      <c r="J7" s="19">
        <f t="shared" ref="J7:J8" si="0">I7-H7</f>
        <v>1.4940000000000002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v>11.16</v>
      </c>
      <c r="F8" s="13" t="s">
        <v>17</v>
      </c>
      <c r="G8" s="20">
        <v>0.21199999999999999</v>
      </c>
      <c r="H8" s="20">
        <v>0.22</v>
      </c>
      <c r="I8" s="20">
        <v>11.16</v>
      </c>
      <c r="J8" s="19">
        <f t="shared" si="0"/>
        <v>10.94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33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30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1.5/1000*24*30</f>
        <v>1.08</v>
      </c>
      <c r="F6" s="29" t="s">
        <v>17</v>
      </c>
      <c r="G6" s="30">
        <v>0.185</v>
      </c>
      <c r="H6" s="30"/>
      <c r="I6" s="30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3/1000*24*30</f>
        <v>2.16</v>
      </c>
      <c r="F7" s="2" t="s">
        <v>17</v>
      </c>
      <c r="G7" s="18">
        <f>[2]Ноябрь!$G$7+[2]Ноябрь!$G$8</f>
        <v>0.45088700000000004</v>
      </c>
      <c r="H7" s="18"/>
      <c r="I7" s="18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15/1000*24*30</f>
        <v>10.799999999999999</v>
      </c>
      <c r="F8" s="13" t="s">
        <v>17</v>
      </c>
      <c r="G8" s="20">
        <f>[2]Ноябрь!$G$9+[2]Ноябрь!$G$10+[2]Ноябрь!$G$11+[2]Ноябрь!$G$12+[2]Ноябрь!$G$13+[2]Ноябрь!$G$14+[2]Ноябрь!$G$15</f>
        <v>0.13041700000000001</v>
      </c>
      <c r="H8" s="20"/>
      <c r="I8" s="20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zoomScale="60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32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31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1.5/1000*24*31</f>
        <v>1.1160000000000001</v>
      </c>
      <c r="F6" s="29" t="s">
        <v>17</v>
      </c>
      <c r="G6" s="30">
        <v>0.22</v>
      </c>
      <c r="H6" s="30"/>
      <c r="I6" s="30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3/1000*24*31</f>
        <v>2.2320000000000002</v>
      </c>
      <c r="F7" s="2" t="s">
        <v>17</v>
      </c>
      <c r="G7" s="18">
        <v>0.56100000000000005</v>
      </c>
      <c r="H7" s="18"/>
      <c r="I7" s="18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15/1000*24*31</f>
        <v>11.16</v>
      </c>
      <c r="F8" s="13" t="s">
        <v>17</v>
      </c>
      <c r="G8" s="20">
        <v>0.19</v>
      </c>
      <c r="H8" s="20"/>
      <c r="I8" s="20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39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22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21">
        <f>1.5/1000*24*28</f>
        <v>1.008</v>
      </c>
      <c r="F6" s="2" t="s">
        <v>17</v>
      </c>
      <c r="G6" s="18">
        <f>203.5/1000</f>
        <v>0.20349999999999999</v>
      </c>
      <c r="H6" s="18">
        <f>[1]Февраль!$H$6</f>
        <v>0.146316</v>
      </c>
      <c r="I6" s="2">
        <v>1.008</v>
      </c>
      <c r="J6" s="19">
        <f>I6-H6</f>
        <v>0.86168400000000001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0.58622099999999999</v>
      </c>
      <c r="H7" s="18">
        <f>[1]Февраль!$H$7+[1]Февраль!$H$8</f>
        <v>0.67827099999999996</v>
      </c>
      <c r="I7" s="2">
        <v>2.016</v>
      </c>
      <c r="J7" s="19">
        <f t="shared" ref="J7:J8" si="0">I7-H7</f>
        <v>1.3377289999999999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f>189.196/1000</f>
        <v>0.189196</v>
      </c>
      <c r="H8" s="20">
        <f>SUM([1]Февраль!$H$9:$H$15)</f>
        <v>0.17644400000000005</v>
      </c>
      <c r="I8" s="13">
        <v>10.08</v>
      </c>
      <c r="J8" s="19">
        <f t="shared" si="0"/>
        <v>9.903556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H6" sqref="H6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40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23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1.5/1000*24*28</f>
        <v>1.008</v>
      </c>
      <c r="F6" s="29" t="s">
        <v>17</v>
      </c>
      <c r="G6" s="30">
        <v>0.21</v>
      </c>
      <c r="H6" s="18">
        <f>[3]Март!$H$6</f>
        <v>0.18762700000000002</v>
      </c>
      <c r="I6" s="29">
        <v>1.008</v>
      </c>
      <c r="J6" s="31">
        <f>I6-H6</f>
        <v>0.82037300000000002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0.49</v>
      </c>
      <c r="H7" s="18">
        <f>[3]Март!$H$7+[3]Март!$H$8</f>
        <v>0.51466400000000001</v>
      </c>
      <c r="I7" s="2">
        <v>2.016</v>
      </c>
      <c r="J7" s="19">
        <f t="shared" ref="J7:J8" si="0">I7-H7</f>
        <v>1.501336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v>0.14799999999999999</v>
      </c>
      <c r="H8" s="20">
        <f>SUM([3]Март!$H$9:$H$15)</f>
        <v>0.13905800000000001</v>
      </c>
      <c r="I8" s="13">
        <v>10.08</v>
      </c>
      <c r="J8" s="32">
        <f t="shared" si="0"/>
        <v>9.9409419999999997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41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24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1.5/1000*24*28</f>
        <v>1.008</v>
      </c>
      <c r="F6" s="29" t="s">
        <v>17</v>
      </c>
      <c r="G6" s="30">
        <v>0.1691</v>
      </c>
      <c r="H6" s="30"/>
      <c r="I6" s="29">
        <v>1.008</v>
      </c>
      <c r="J6" s="31">
        <f>I6-H6</f>
        <v>1.008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0.42021599999999998</v>
      </c>
      <c r="H7" s="18"/>
      <c r="I7" s="2">
        <v>2.016</v>
      </c>
      <c r="J7" s="19">
        <f t="shared" ref="J7:J8" si="0">I7-H7</f>
        <v>2.016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v>9.7549999999999998E-2</v>
      </c>
      <c r="H8" s="20"/>
      <c r="I8" s="13">
        <v>10.08</v>
      </c>
      <c r="J8" s="32">
        <f t="shared" si="0"/>
        <v>10.08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42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25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1.5/1000*24*28</f>
        <v>1.008</v>
      </c>
      <c r="F6" s="29" t="s">
        <v>17</v>
      </c>
      <c r="G6" s="30">
        <v>0.1454</v>
      </c>
      <c r="H6" s="30"/>
      <c r="I6" s="29">
        <v>1.008</v>
      </c>
      <c r="J6" s="31">
        <f>I6-H6</f>
        <v>1.008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0.38700000000000001</v>
      </c>
      <c r="H7" s="18"/>
      <c r="I7" s="2">
        <v>2.016</v>
      </c>
      <c r="J7" s="19">
        <f t="shared" ref="J7:J8" si="0">I7-H7</f>
        <v>2.016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v>0.02</v>
      </c>
      <c r="H8" s="20"/>
      <c r="I8" s="13">
        <v>10.08</v>
      </c>
      <c r="J8" s="32">
        <f t="shared" si="0"/>
        <v>10.08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37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26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v>9.01E-2</v>
      </c>
      <c r="H6" s="30"/>
      <c r="I6" s="28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v>0.224</v>
      </c>
      <c r="H7" s="18"/>
      <c r="I7" s="21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1E-3</v>
      </c>
      <c r="H8" s="20"/>
      <c r="I8" s="22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5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27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v>9.2799999999999994E-2</v>
      </c>
      <c r="H6" s="30"/>
      <c r="I6" s="28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0.249</v>
      </c>
      <c r="H7" s="18"/>
      <c r="I7" s="21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1.4859999999999999E-3</v>
      </c>
      <c r="H8" s="20"/>
      <c r="I8" s="22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35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28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152.4/1000</f>
        <v>0.15240000000000001</v>
      </c>
      <c r="H6" s="28"/>
      <c r="I6" s="28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329.3/1000</f>
        <v>0.32930000000000004</v>
      </c>
      <c r="H7" s="21"/>
      <c r="I7" s="21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7.0000000000000001E-3</v>
      </c>
      <c r="H8" s="22"/>
      <c r="I8" s="22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34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29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f>157.5/1000</f>
        <v>0.1575</v>
      </c>
      <c r="H6" s="30"/>
      <c r="I6" s="30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0.39100000000000001</v>
      </c>
      <c r="H7" s="18"/>
      <c r="I7" s="18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8.4000000000000005E-2</v>
      </c>
      <c r="H8" s="20"/>
      <c r="I8" s="20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</vt:lpstr>
      <vt:lpstr>Февраль</vt:lpstr>
      <vt:lpstr>Март</vt:lpstr>
      <vt:lpstr>Апрель</vt:lpstr>
      <vt:lpstr>Май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2023-04-10T22:32:29Z</dcterms:modified>
</cp:coreProperties>
</file>